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10pu19\Desktop\計算書類一式\"/>
    </mc:Choice>
  </mc:AlternateContent>
  <xr:revisionPtr revIDLastSave="0" documentId="8_{340F0717-24A1-48F4-924A-AFE28322D470}" xr6:coauthVersionLast="47" xr6:coauthVersionMax="47" xr10:uidLastSave="{00000000-0000-0000-0000-000000000000}"/>
  <bookViews>
    <workbookView xWindow="-120" yWindow="-120" windowWidth="20730" windowHeight="11310" activeTab="1" xr2:uid="{705EAE67-879A-47A1-AEBF-FC5885F9C6BC}"/>
  </bookViews>
  <sheets>
    <sheet name="光の森こども園" sheetId="1" r:id="rId1"/>
    <sheet name="本部" sheetId="2" r:id="rId2"/>
  </sheets>
  <definedNames>
    <definedName name="_xlnm.Print_Titles" localSheetId="0">光の森こども園!$1:$4</definedName>
    <definedName name="_xlnm.Print_Titles" localSheetId="1">本部!$1:$4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2" l="1"/>
  <c r="E39" i="2"/>
  <c r="I38" i="2"/>
  <c r="E38" i="2"/>
  <c r="I37" i="2"/>
  <c r="E37" i="2"/>
  <c r="I36" i="2"/>
  <c r="E36" i="2"/>
  <c r="I35" i="2"/>
  <c r="E35" i="2"/>
  <c r="I34" i="2"/>
  <c r="E34" i="2"/>
  <c r="I33" i="2"/>
  <c r="E33" i="2"/>
  <c r="H32" i="2"/>
  <c r="H40" i="2" s="1"/>
  <c r="G32" i="2"/>
  <c r="G40" i="2" s="1"/>
  <c r="E32" i="2"/>
  <c r="I31" i="2"/>
  <c r="E31" i="2"/>
  <c r="I30" i="2"/>
  <c r="E30" i="2"/>
  <c r="E29" i="2"/>
  <c r="G28" i="2"/>
  <c r="I28" i="2" s="1"/>
  <c r="E28" i="2"/>
  <c r="I27" i="2"/>
  <c r="E27" i="2"/>
  <c r="I26" i="2"/>
  <c r="D26" i="2"/>
  <c r="C26" i="2"/>
  <c r="E26" i="2" s="1"/>
  <c r="I25" i="2"/>
  <c r="E25" i="2"/>
  <c r="I24" i="2"/>
  <c r="E24" i="2"/>
  <c r="I23" i="2"/>
  <c r="D23" i="2"/>
  <c r="C23" i="2"/>
  <c r="E23" i="2" s="1"/>
  <c r="H22" i="2"/>
  <c r="I22" i="2" s="1"/>
  <c r="G22" i="2"/>
  <c r="D22" i="2"/>
  <c r="I21" i="2"/>
  <c r="I20" i="2"/>
  <c r="I19" i="2"/>
  <c r="I18" i="2"/>
  <c r="I17" i="2"/>
  <c r="I16" i="2"/>
  <c r="I15" i="2"/>
  <c r="I14" i="2"/>
  <c r="E14" i="2"/>
  <c r="I13" i="2"/>
  <c r="E13" i="2"/>
  <c r="I12" i="2"/>
  <c r="E12" i="2"/>
  <c r="I11" i="2"/>
  <c r="E11" i="2"/>
  <c r="I10" i="2"/>
  <c r="E10" i="2"/>
  <c r="I9" i="2"/>
  <c r="E9" i="2"/>
  <c r="I8" i="2"/>
  <c r="E8" i="2"/>
  <c r="H7" i="2"/>
  <c r="H28" i="2" s="1"/>
  <c r="G7" i="2"/>
  <c r="I7" i="2" s="1"/>
  <c r="D7" i="2"/>
  <c r="D41" i="2" s="1"/>
  <c r="C7" i="2"/>
  <c r="E7" i="2" s="1"/>
  <c r="G40" i="1"/>
  <c r="I40" i="1" s="1"/>
  <c r="E40" i="1"/>
  <c r="E39" i="1"/>
  <c r="I38" i="1"/>
  <c r="E38" i="1"/>
  <c r="I37" i="1"/>
  <c r="E37" i="1"/>
  <c r="I36" i="1"/>
  <c r="E36" i="1"/>
  <c r="I35" i="1"/>
  <c r="E35" i="1"/>
  <c r="I34" i="1"/>
  <c r="E34" i="1"/>
  <c r="I33" i="1"/>
  <c r="E33" i="1"/>
  <c r="H32" i="1"/>
  <c r="H40" i="1" s="1"/>
  <c r="G32" i="1"/>
  <c r="E32" i="1"/>
  <c r="I31" i="1"/>
  <c r="E31" i="1"/>
  <c r="I30" i="1"/>
  <c r="E30" i="1"/>
  <c r="E29" i="1"/>
  <c r="E28" i="1"/>
  <c r="I27" i="1"/>
  <c r="E27" i="1"/>
  <c r="I26" i="1"/>
  <c r="D26" i="1"/>
  <c r="E26" i="1" s="1"/>
  <c r="C26" i="1"/>
  <c r="I25" i="1"/>
  <c r="E25" i="1"/>
  <c r="I24" i="1"/>
  <c r="E24" i="1"/>
  <c r="I23" i="1"/>
  <c r="D23" i="1"/>
  <c r="D22" i="1" s="1"/>
  <c r="C23" i="1"/>
  <c r="H22" i="1"/>
  <c r="G22" i="1"/>
  <c r="I22" i="1" s="1"/>
  <c r="C22" i="1"/>
  <c r="C41" i="1" s="1"/>
  <c r="I21" i="1"/>
  <c r="I20" i="1"/>
  <c r="I19" i="1"/>
  <c r="I18" i="1"/>
  <c r="I17" i="1"/>
  <c r="I16" i="1"/>
  <c r="I15" i="1"/>
  <c r="I14" i="1"/>
  <c r="E14" i="1"/>
  <c r="I13" i="1"/>
  <c r="E13" i="1"/>
  <c r="I12" i="1"/>
  <c r="E12" i="1"/>
  <c r="I11" i="1"/>
  <c r="E11" i="1"/>
  <c r="I10" i="1"/>
  <c r="E10" i="1"/>
  <c r="I9" i="1"/>
  <c r="E9" i="1"/>
  <c r="I8" i="1"/>
  <c r="E8" i="1"/>
  <c r="H7" i="1"/>
  <c r="H28" i="1" s="1"/>
  <c r="H41" i="1" s="1"/>
  <c r="G7" i="1"/>
  <c r="I7" i="1" s="1"/>
  <c r="E7" i="1"/>
  <c r="D7" i="1"/>
  <c r="C7" i="1"/>
  <c r="D41" i="1" l="1"/>
  <c r="I40" i="2"/>
  <c r="E41" i="1"/>
  <c r="H41" i="2"/>
  <c r="C22" i="2"/>
  <c r="E22" i="2" s="1"/>
  <c r="I32" i="2"/>
  <c r="G28" i="1"/>
  <c r="E23" i="1"/>
  <c r="I32" i="1"/>
  <c r="G41" i="2"/>
  <c r="I41" i="2" s="1"/>
  <c r="E22" i="1"/>
  <c r="C41" i="2" l="1"/>
  <c r="E41" i="2" s="1"/>
  <c r="I28" i="1"/>
  <c r="G41" i="1"/>
  <c r="I41" i="1" s="1"/>
</calcChain>
</file>

<file path=xl/sharedStrings.xml><?xml version="1.0" encoding="utf-8"?>
<sst xmlns="http://schemas.openxmlformats.org/spreadsheetml/2006/main" count="148" uniqueCount="71">
  <si>
    <t>第三号第四様式（第二十七条第四項関係）</t>
    <rPh sb="0" eb="1">
      <t>ダイ</t>
    </rPh>
    <rPh sb="1" eb="2">
      <t>サン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</si>
  <si>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光の森こども園拠点区分  貸借対照表</t>
    <phoneticPr fontId="2"/>
  </si>
  <si>
    <t>令和6年3月31日現在</t>
    <phoneticPr fontId="2"/>
  </si>
  <si>
    <t>（単位：円）</t>
    <phoneticPr fontId="4"/>
  </si>
  <si>
    <t>資産の部</t>
    <phoneticPr fontId="2"/>
  </si>
  <si>
    <t>負債の部</t>
    <phoneticPr fontId="2"/>
  </si>
  <si>
    <t>当年度末</t>
    <rPh sb="0" eb="1">
      <t>トウ</t>
    </rPh>
    <rPh sb="1" eb="4">
      <t>ネンドマツ</t>
    </rPh>
    <phoneticPr fontId="3"/>
  </si>
  <si>
    <t>前年度末</t>
    <rPh sb="0" eb="3">
      <t>ゼンネンド</t>
    </rPh>
    <rPh sb="3" eb="4">
      <t>マツ</t>
    </rPh>
    <phoneticPr fontId="3"/>
  </si>
  <si>
    <t>増減</t>
    <rPh sb="0" eb="2">
      <t>ゾウゲン</t>
    </rPh>
    <phoneticPr fontId="3"/>
  </si>
  <si>
    <t>流動資産</t>
  </si>
  <si>
    <t>流動負債</t>
  </si>
  <si>
    <t>　現金預金</t>
  </si>
  <si>
    <t>　短期運営資金借入金</t>
  </si>
  <si>
    <t>　事業未収金</t>
  </si>
  <si>
    <t>　事業未払金</t>
  </si>
  <si>
    <t>　未収金</t>
  </si>
  <si>
    <t>　その他の未払金</t>
  </si>
  <si>
    <t>　未収補助金</t>
  </si>
  <si>
    <t>　１年以内返済予定設備資金借入金</t>
  </si>
  <si>
    <t>　立替金</t>
  </si>
  <si>
    <t>　１年以内返済予定リース債務</t>
  </si>
  <si>
    <t>　前払費用</t>
  </si>
  <si>
    <t>　１年以内支払予定長期未払金</t>
  </si>
  <si>
    <t>　前払費用(1年基準)</t>
  </si>
  <si>
    <t>　未払費用</t>
  </si>
  <si>
    <t>　預り金</t>
  </si>
  <si>
    <t>　職員預り金</t>
  </si>
  <si>
    <t>　前受金</t>
  </si>
  <si>
    <t>　拠点区分間借入金</t>
  </si>
  <si>
    <t>　仮受金</t>
  </si>
  <si>
    <t>　賞与引当金</t>
  </si>
  <si>
    <t>　その他の流動負債</t>
  </si>
  <si>
    <t>固定資産</t>
  </si>
  <si>
    <t>固定負債</t>
  </si>
  <si>
    <t>基本財産</t>
  </si>
  <si>
    <t>　設備資金借入金</t>
  </si>
  <si>
    <t>　土地</t>
  </si>
  <si>
    <t>　リース債務</t>
  </si>
  <si>
    <t>　建物</t>
  </si>
  <si>
    <t>　退職給付引当金</t>
  </si>
  <si>
    <t>その他の固定資産</t>
  </si>
  <si>
    <t>　長期未払金</t>
  </si>
  <si>
    <t>　長期預り金</t>
  </si>
  <si>
    <t>　構築物</t>
  </si>
  <si>
    <t>負債の部合計</t>
  </si>
  <si>
    <t>　機械及び装置</t>
  </si>
  <si>
    <t>純資産の部</t>
  </si>
  <si>
    <t>　車輌運搬具</t>
  </si>
  <si>
    <t>基本金</t>
  </si>
  <si>
    <t>　器具及び備品</t>
  </si>
  <si>
    <t>国庫補助金等特別積立金</t>
  </si>
  <si>
    <t>　有形リース資産</t>
  </si>
  <si>
    <t>その他の積立金</t>
  </si>
  <si>
    <t>　ソフトウェア</t>
  </si>
  <si>
    <t>　人権費積立金</t>
  </si>
  <si>
    <t>　退職給付引当資産</t>
  </si>
  <si>
    <t>　修繕積立金</t>
  </si>
  <si>
    <t>　長期預り金積立資産</t>
  </si>
  <si>
    <t>　備品等購入積立金</t>
  </si>
  <si>
    <t>　人権費積立金積立資産</t>
  </si>
  <si>
    <t>　保育所施設・設備整備積立金</t>
  </si>
  <si>
    <t>　修繕積立資産</t>
  </si>
  <si>
    <t>次期繰越活動増減差額</t>
  </si>
  <si>
    <t>　備品等購入積立資産</t>
  </si>
  <si>
    <t>（うち当期活動増減差額）</t>
  </si>
  <si>
    <t>　保育所施設・設備整備積立資産</t>
  </si>
  <si>
    <t>　長期前払費用</t>
  </si>
  <si>
    <t>純資産の部合計</t>
  </si>
  <si>
    <t>資産の部合計</t>
  </si>
  <si>
    <t>負債及び純資産の部合計</t>
  </si>
  <si>
    <t>本部拠点区分  貸借対照表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</si>
</sst>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ゴシック"/>
      <family val="3"/>
      <charset val="128"/>
    </font>
    <font>
      <sz val="10"/>
      <name val="Meiryo UI"/>
      <family val="3"/>
      <charset val="128"/>
    </font>
    <font>
      <sz val="11"/>
      <name val="ＭＳ Ｐ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horizontal="left" vertical="top"/>
    </xf>
    <xf numFmtId="0" fontId="8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right" vertical="center" shrinkToFit="1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shrinkToFit="1"/>
    </xf>
    <xf numFmtId="0" fontId="7" fillId="0" borderId="4" xfId="1" applyFont="1" applyBorder="1" applyAlignment="1">
      <alignment vertical="center"/>
    </xf>
    <xf numFmtId="0" fontId="7" fillId="0" borderId="4" xfId="1" applyFont="1" applyBorder="1" applyAlignment="1">
      <alignment horizontal="left" vertical="top" shrinkToFit="1"/>
    </xf>
    <xf numFmtId="176" fontId="9" fillId="0" borderId="4" xfId="1" applyNumberFormat="1" applyFont="1" applyBorder="1" applyAlignment="1" applyProtection="1">
      <alignment vertical="top" shrinkToFit="1"/>
      <protection locked="0"/>
    </xf>
    <xf numFmtId="0" fontId="7" fillId="0" borderId="5" xfId="1" applyFont="1" applyBorder="1" applyAlignment="1">
      <alignment horizontal="left" vertical="top" shrinkToFit="1"/>
    </xf>
    <xf numFmtId="176" fontId="9" fillId="0" borderId="5" xfId="1" applyNumberFormat="1" applyFont="1" applyBorder="1" applyAlignment="1" applyProtection="1">
      <alignment vertical="top" shrinkToFit="1"/>
      <protection locked="0"/>
    </xf>
    <xf numFmtId="0" fontId="7" fillId="0" borderId="6" xfId="1" applyFont="1" applyBorder="1" applyAlignment="1">
      <alignment horizontal="left" vertical="top" shrinkToFit="1"/>
    </xf>
    <xf numFmtId="176" fontId="9" fillId="0" borderId="6" xfId="1" applyNumberFormat="1" applyFont="1" applyBorder="1" applyAlignment="1" applyProtection="1">
      <alignment vertical="top" shrinkToFit="1"/>
      <protection locked="0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left" vertical="top" shrinkToFit="1"/>
    </xf>
    <xf numFmtId="176" fontId="9" fillId="0" borderId="7" xfId="1" applyNumberFormat="1" applyFont="1" applyBorder="1" applyAlignment="1" applyProtection="1">
      <alignment vertical="top" shrinkToFit="1"/>
      <protection locked="0"/>
    </xf>
    <xf numFmtId="0" fontId="7" fillId="0" borderId="4" xfId="1" applyFont="1" applyBorder="1" applyAlignment="1">
      <alignment vertical="center" shrinkToFit="1"/>
    </xf>
    <xf numFmtId="176" fontId="9" fillId="0" borderId="4" xfId="1" applyNumberFormat="1" applyFont="1" applyBorder="1" applyAlignment="1" applyProtection="1">
      <alignment vertical="center" shrinkToFit="1"/>
      <protection locked="0"/>
    </xf>
  </cellXfs>
  <cellStyles count="3">
    <cellStyle name="標準" xfId="0" builtinId="0"/>
    <cellStyle name="標準 2" xfId="1" xr:uid="{4651E200-FAB2-44B4-9B0E-9A0AD9BB6D5E}"/>
    <cellStyle name="標準 3" xfId="2" xr:uid="{D8CBE546-BCD6-46A0-8007-7A4A3FFF1A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34A94-7253-4FC0-9057-F268AFF5FBA4}">
  <sheetPr>
    <pageSetUpPr fitToPage="1"/>
  </sheetPr>
  <dimension ref="A1:I41"/>
  <sheetViews>
    <sheetView showGridLines="0" workbookViewId="0"/>
  </sheetViews>
  <sheetFormatPr defaultRowHeight="18.75" x14ac:dyDescent="0.4"/>
  <cols>
    <col min="1" max="1" width="1.5" customWidth="1"/>
    <col min="2" max="2" width="39.875" customWidth="1"/>
    <col min="3" max="5" width="20.75" customWidth="1"/>
    <col min="6" max="6" width="39.875" customWidth="1"/>
    <col min="7" max="9" width="20.75" customWidth="1"/>
  </cols>
  <sheetData>
    <row r="1" spans="1:9" ht="21" x14ac:dyDescent="0.4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1" x14ac:dyDescent="0.4">
      <c r="A2" s="1"/>
      <c r="B2" s="4" t="s">
        <v>1</v>
      </c>
      <c r="C2" s="4"/>
      <c r="D2" s="4"/>
      <c r="E2" s="4"/>
      <c r="F2" s="4"/>
      <c r="G2" s="4"/>
      <c r="H2" s="4"/>
      <c r="I2" s="4"/>
    </row>
    <row r="3" spans="1:9" ht="21" x14ac:dyDescent="0.4">
      <c r="A3" s="1"/>
      <c r="B3" s="5" t="s">
        <v>2</v>
      </c>
      <c r="C3" s="5"/>
      <c r="D3" s="5"/>
      <c r="E3" s="5"/>
      <c r="F3" s="5"/>
      <c r="G3" s="5"/>
      <c r="H3" s="5"/>
      <c r="I3" s="5"/>
    </row>
    <row r="4" spans="1:9" x14ac:dyDescent="0.4">
      <c r="A4" s="1"/>
      <c r="B4" s="6"/>
      <c r="C4" s="1"/>
      <c r="D4" s="1"/>
      <c r="E4" s="1"/>
      <c r="F4" s="1"/>
      <c r="G4" s="1"/>
      <c r="H4" s="1"/>
      <c r="I4" s="7" t="s">
        <v>3</v>
      </c>
    </row>
    <row r="5" spans="1:9" x14ac:dyDescent="0.4">
      <c r="A5" s="1"/>
      <c r="B5" s="8" t="s">
        <v>4</v>
      </c>
      <c r="C5" s="9"/>
      <c r="D5" s="9"/>
      <c r="E5" s="10"/>
      <c r="F5" s="8" t="s">
        <v>5</v>
      </c>
      <c r="G5" s="9"/>
      <c r="H5" s="9"/>
      <c r="I5" s="10"/>
    </row>
    <row r="6" spans="1:9" x14ac:dyDescent="0.4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x14ac:dyDescent="0.4">
      <c r="A7" s="1"/>
      <c r="B7" s="13" t="s">
        <v>9</v>
      </c>
      <c r="C7" s="14">
        <f>+C8+C9+C10+C11+C12+C13+C14</f>
        <v>90528235</v>
      </c>
      <c r="D7" s="14">
        <f>+D8+D9+D10+D11+D12+D13+D14</f>
        <v>61518734</v>
      </c>
      <c r="E7" s="14">
        <f>C7-D7</f>
        <v>29009501</v>
      </c>
      <c r="F7" s="13" t="s">
        <v>10</v>
      </c>
      <c r="G7" s="14">
        <f>+G8+G9+G10+G11+G12+G13+G14+G15+G16+G17+G18+G19+G20+G21</f>
        <v>13307386</v>
      </c>
      <c r="H7" s="14">
        <f>+H8+H9+H10+H11+H12+H13+H14+H15+H16+H17+H18+H19+H20+H21</f>
        <v>6224595</v>
      </c>
      <c r="I7" s="14">
        <f>G7-H7</f>
        <v>7082791</v>
      </c>
    </row>
    <row r="8" spans="1:9" x14ac:dyDescent="0.4">
      <c r="A8" s="1"/>
      <c r="B8" s="15" t="s">
        <v>11</v>
      </c>
      <c r="C8" s="16">
        <v>75517910</v>
      </c>
      <c r="D8" s="16">
        <v>32705970</v>
      </c>
      <c r="E8" s="16">
        <f t="shared" ref="E8:E41" si="0">C8-D8</f>
        <v>42811940</v>
      </c>
      <c r="F8" s="15" t="s">
        <v>12</v>
      </c>
      <c r="G8" s="16"/>
      <c r="H8" s="16"/>
      <c r="I8" s="16">
        <f t="shared" ref="I8:I41" si="1">G8-H8</f>
        <v>0</v>
      </c>
    </row>
    <row r="9" spans="1:9" x14ac:dyDescent="0.4">
      <c r="A9" s="1"/>
      <c r="B9" s="17" t="s">
        <v>13</v>
      </c>
      <c r="C9" s="18">
        <v>12336310</v>
      </c>
      <c r="D9" s="18">
        <v>24122058</v>
      </c>
      <c r="E9" s="18">
        <f t="shared" si="0"/>
        <v>-11785748</v>
      </c>
      <c r="F9" s="17" t="s">
        <v>14</v>
      </c>
      <c r="G9" s="18">
        <v>5342414</v>
      </c>
      <c r="H9" s="18">
        <v>3079991</v>
      </c>
      <c r="I9" s="18">
        <f t="shared" si="1"/>
        <v>2262423</v>
      </c>
    </row>
    <row r="10" spans="1:9" x14ac:dyDescent="0.4">
      <c r="A10" s="1"/>
      <c r="B10" s="17" t="s">
        <v>15</v>
      </c>
      <c r="C10" s="18"/>
      <c r="D10" s="18">
        <v>185190</v>
      </c>
      <c r="E10" s="18">
        <f t="shared" si="0"/>
        <v>-185190</v>
      </c>
      <c r="F10" s="17" t="s">
        <v>16</v>
      </c>
      <c r="G10" s="18"/>
      <c r="H10" s="18">
        <v>286000</v>
      </c>
      <c r="I10" s="18">
        <f t="shared" si="1"/>
        <v>-286000</v>
      </c>
    </row>
    <row r="11" spans="1:9" x14ac:dyDescent="0.4">
      <c r="A11" s="1"/>
      <c r="B11" s="17" t="s">
        <v>17</v>
      </c>
      <c r="C11" s="18">
        <v>2171380</v>
      </c>
      <c r="D11" s="18">
        <v>4068600</v>
      </c>
      <c r="E11" s="18">
        <f t="shared" si="0"/>
        <v>-1897220</v>
      </c>
      <c r="F11" s="17" t="s">
        <v>18</v>
      </c>
      <c r="G11" s="18"/>
      <c r="H11" s="18">
        <v>430000</v>
      </c>
      <c r="I11" s="18">
        <f t="shared" si="1"/>
        <v>-430000</v>
      </c>
    </row>
    <row r="12" spans="1:9" x14ac:dyDescent="0.4">
      <c r="A12" s="1"/>
      <c r="B12" s="17" t="s">
        <v>19</v>
      </c>
      <c r="C12" s="18">
        <v>3520</v>
      </c>
      <c r="D12" s="18">
        <v>15740</v>
      </c>
      <c r="E12" s="18">
        <f t="shared" si="0"/>
        <v>-12220</v>
      </c>
      <c r="F12" s="17" t="s">
        <v>20</v>
      </c>
      <c r="G12" s="18"/>
      <c r="H12" s="18"/>
      <c r="I12" s="18">
        <f t="shared" si="1"/>
        <v>0</v>
      </c>
    </row>
    <row r="13" spans="1:9" x14ac:dyDescent="0.4">
      <c r="A13" s="1"/>
      <c r="B13" s="17" t="s">
        <v>21</v>
      </c>
      <c r="C13" s="18">
        <v>499115</v>
      </c>
      <c r="D13" s="18">
        <v>378328</v>
      </c>
      <c r="E13" s="18">
        <f t="shared" si="0"/>
        <v>120787</v>
      </c>
      <c r="F13" s="17" t="s">
        <v>22</v>
      </c>
      <c r="G13" s="18">
        <v>206508</v>
      </c>
      <c r="H13" s="18">
        <v>206508</v>
      </c>
      <c r="I13" s="18">
        <f t="shared" si="1"/>
        <v>0</v>
      </c>
    </row>
    <row r="14" spans="1:9" x14ac:dyDescent="0.4">
      <c r="A14" s="1"/>
      <c r="B14" s="17" t="s">
        <v>23</v>
      </c>
      <c r="C14" s="18"/>
      <c r="D14" s="18">
        <v>42848</v>
      </c>
      <c r="E14" s="18">
        <f t="shared" si="0"/>
        <v>-42848</v>
      </c>
      <c r="F14" s="17" t="s">
        <v>24</v>
      </c>
      <c r="G14" s="18">
        <v>4640000</v>
      </c>
      <c r="H14" s="18"/>
      <c r="I14" s="18">
        <f t="shared" si="1"/>
        <v>4640000</v>
      </c>
    </row>
    <row r="15" spans="1:9" x14ac:dyDescent="0.4">
      <c r="A15" s="1"/>
      <c r="B15" s="17"/>
      <c r="C15" s="18"/>
      <c r="D15" s="18"/>
      <c r="E15" s="18"/>
      <c r="F15" s="17" t="s">
        <v>25</v>
      </c>
      <c r="G15" s="18"/>
      <c r="H15" s="18">
        <v>57646</v>
      </c>
      <c r="I15" s="18">
        <f t="shared" si="1"/>
        <v>-57646</v>
      </c>
    </row>
    <row r="16" spans="1:9" x14ac:dyDescent="0.4">
      <c r="A16" s="1"/>
      <c r="B16" s="17"/>
      <c r="C16" s="18"/>
      <c r="D16" s="18"/>
      <c r="E16" s="18"/>
      <c r="F16" s="17" t="s">
        <v>26</v>
      </c>
      <c r="G16" s="18">
        <v>3118464</v>
      </c>
      <c r="H16" s="18">
        <v>2164450</v>
      </c>
      <c r="I16" s="18">
        <f t="shared" si="1"/>
        <v>954014</v>
      </c>
    </row>
    <row r="17" spans="1:9" x14ac:dyDescent="0.4">
      <c r="A17" s="1"/>
      <c r="B17" s="17"/>
      <c r="C17" s="18"/>
      <c r="D17" s="18"/>
      <c r="E17" s="18"/>
      <c r="F17" s="17" t="s">
        <v>27</v>
      </c>
      <c r="G17" s="18"/>
      <c r="H17" s="18"/>
      <c r="I17" s="18">
        <f t="shared" si="1"/>
        <v>0</v>
      </c>
    </row>
    <row r="18" spans="1:9" x14ac:dyDescent="0.4">
      <c r="A18" s="1"/>
      <c r="B18" s="17"/>
      <c r="C18" s="18"/>
      <c r="D18" s="18"/>
      <c r="E18" s="18"/>
      <c r="F18" s="17" t="s">
        <v>28</v>
      </c>
      <c r="G18" s="18"/>
      <c r="H18" s="18"/>
      <c r="I18" s="18">
        <f t="shared" si="1"/>
        <v>0</v>
      </c>
    </row>
    <row r="19" spans="1:9" x14ac:dyDescent="0.4">
      <c r="A19" s="1"/>
      <c r="B19" s="17"/>
      <c r="C19" s="18"/>
      <c r="D19" s="18"/>
      <c r="E19" s="18"/>
      <c r="F19" s="17" t="s">
        <v>29</v>
      </c>
      <c r="G19" s="18"/>
      <c r="H19" s="18"/>
      <c r="I19" s="18">
        <f t="shared" si="1"/>
        <v>0</v>
      </c>
    </row>
    <row r="20" spans="1:9" x14ac:dyDescent="0.4">
      <c r="A20" s="1"/>
      <c r="B20" s="17"/>
      <c r="C20" s="18"/>
      <c r="D20" s="18"/>
      <c r="E20" s="18"/>
      <c r="F20" s="17" t="s">
        <v>30</v>
      </c>
      <c r="G20" s="18"/>
      <c r="H20" s="18"/>
      <c r="I20" s="18">
        <f t="shared" si="1"/>
        <v>0</v>
      </c>
    </row>
    <row r="21" spans="1:9" x14ac:dyDescent="0.4">
      <c r="A21" s="1"/>
      <c r="B21" s="17"/>
      <c r="C21" s="18"/>
      <c r="D21" s="18"/>
      <c r="E21" s="18"/>
      <c r="F21" s="17" t="s">
        <v>31</v>
      </c>
      <c r="G21" s="18"/>
      <c r="H21" s="18"/>
      <c r="I21" s="18">
        <f t="shared" si="1"/>
        <v>0</v>
      </c>
    </row>
    <row r="22" spans="1:9" x14ac:dyDescent="0.4">
      <c r="A22" s="1"/>
      <c r="B22" s="13" t="s">
        <v>32</v>
      </c>
      <c r="C22" s="14">
        <f>+C23 +C26</f>
        <v>191282708</v>
      </c>
      <c r="D22" s="14">
        <f>+D23 +D26</f>
        <v>197685381</v>
      </c>
      <c r="E22" s="14">
        <f t="shared" si="0"/>
        <v>-6402673</v>
      </c>
      <c r="F22" s="13" t="s">
        <v>33</v>
      </c>
      <c r="G22" s="14">
        <f>+G23+G24+G25+G26+G27</f>
        <v>12536600</v>
      </c>
      <c r="H22" s="14">
        <f>+H23+H24+H25+H26+H27</f>
        <v>12536548</v>
      </c>
      <c r="I22" s="14">
        <f t="shared" si="1"/>
        <v>52</v>
      </c>
    </row>
    <row r="23" spans="1:9" x14ac:dyDescent="0.4">
      <c r="A23" s="1"/>
      <c r="B23" s="13" t="s">
        <v>34</v>
      </c>
      <c r="C23" s="14">
        <f>+C24+C25</f>
        <v>110902492</v>
      </c>
      <c r="D23" s="14">
        <f>+D24+D25</f>
        <v>114944794</v>
      </c>
      <c r="E23" s="14">
        <f t="shared" si="0"/>
        <v>-4042302</v>
      </c>
      <c r="F23" s="17" t="s">
        <v>35</v>
      </c>
      <c r="G23" s="18"/>
      <c r="H23" s="18"/>
      <c r="I23" s="18">
        <f t="shared" si="1"/>
        <v>0</v>
      </c>
    </row>
    <row r="24" spans="1:9" x14ac:dyDescent="0.4">
      <c r="A24" s="1"/>
      <c r="B24" s="15" t="s">
        <v>36</v>
      </c>
      <c r="C24" s="16">
        <v>27771000</v>
      </c>
      <c r="D24" s="16">
        <v>27771000</v>
      </c>
      <c r="E24" s="16">
        <f t="shared" si="0"/>
        <v>0</v>
      </c>
      <c r="F24" s="17" t="s">
        <v>37</v>
      </c>
      <c r="G24" s="18"/>
      <c r="H24" s="18"/>
      <c r="I24" s="18">
        <f t="shared" si="1"/>
        <v>0</v>
      </c>
    </row>
    <row r="25" spans="1:9" x14ac:dyDescent="0.4">
      <c r="A25" s="1"/>
      <c r="B25" s="17" t="s">
        <v>38</v>
      </c>
      <c r="C25" s="18">
        <v>83131492</v>
      </c>
      <c r="D25" s="18">
        <v>87173794</v>
      </c>
      <c r="E25" s="18">
        <f t="shared" si="0"/>
        <v>-4042302</v>
      </c>
      <c r="F25" s="17" t="s">
        <v>39</v>
      </c>
      <c r="G25" s="18">
        <v>11005040</v>
      </c>
      <c r="H25" s="18">
        <v>11222740</v>
      </c>
      <c r="I25" s="18">
        <f t="shared" si="1"/>
        <v>-217700</v>
      </c>
    </row>
    <row r="26" spans="1:9" x14ac:dyDescent="0.4">
      <c r="A26" s="1"/>
      <c r="B26" s="13" t="s">
        <v>40</v>
      </c>
      <c r="C26" s="14">
        <f>+C27+C28+C29+C30+C31+C32+C33+C34+C35+C36+C37+C38+C39+C40</f>
        <v>80380216</v>
      </c>
      <c r="D26" s="14">
        <f>+D27+D28+D29+D30+D31+D32+D33+D34+D35+D36+D37+D38+D39+D40</f>
        <v>82740587</v>
      </c>
      <c r="E26" s="14">
        <f t="shared" si="0"/>
        <v>-2360371</v>
      </c>
      <c r="F26" s="17" t="s">
        <v>41</v>
      </c>
      <c r="G26" s="18">
        <v>516270</v>
      </c>
      <c r="H26" s="18">
        <v>722778</v>
      </c>
      <c r="I26" s="18">
        <f t="shared" si="1"/>
        <v>-206508</v>
      </c>
    </row>
    <row r="27" spans="1:9" x14ac:dyDescent="0.4">
      <c r="A27" s="1"/>
      <c r="B27" s="17" t="s">
        <v>38</v>
      </c>
      <c r="C27" s="18"/>
      <c r="D27" s="18"/>
      <c r="E27" s="18">
        <f t="shared" si="0"/>
        <v>0</v>
      </c>
      <c r="F27" s="17" t="s">
        <v>42</v>
      </c>
      <c r="G27" s="18">
        <v>1015290</v>
      </c>
      <c r="H27" s="18">
        <v>591030</v>
      </c>
      <c r="I27" s="18">
        <f t="shared" si="1"/>
        <v>424260</v>
      </c>
    </row>
    <row r="28" spans="1:9" x14ac:dyDescent="0.4">
      <c r="A28" s="1"/>
      <c r="B28" s="17" t="s">
        <v>43</v>
      </c>
      <c r="C28" s="18">
        <v>3436883</v>
      </c>
      <c r="D28" s="18">
        <v>4169948</v>
      </c>
      <c r="E28" s="18">
        <f t="shared" si="0"/>
        <v>-733065</v>
      </c>
      <c r="F28" s="13" t="s">
        <v>44</v>
      </c>
      <c r="G28" s="14">
        <f>+G7 +G22</f>
        <v>25843986</v>
      </c>
      <c r="H28" s="14">
        <f>+H7 +H22</f>
        <v>18761143</v>
      </c>
      <c r="I28" s="14">
        <f t="shared" si="1"/>
        <v>7082843</v>
      </c>
    </row>
    <row r="29" spans="1:9" x14ac:dyDescent="0.4">
      <c r="A29" s="1"/>
      <c r="B29" s="17" t="s">
        <v>45</v>
      </c>
      <c r="C29" s="18">
        <v>1</v>
      </c>
      <c r="D29" s="18">
        <v>1</v>
      </c>
      <c r="E29" s="18">
        <f t="shared" si="0"/>
        <v>0</v>
      </c>
      <c r="F29" s="19" t="s">
        <v>46</v>
      </c>
      <c r="G29" s="20"/>
      <c r="H29" s="20"/>
      <c r="I29" s="21"/>
    </row>
    <row r="30" spans="1:9" x14ac:dyDescent="0.4">
      <c r="A30" s="1"/>
      <c r="B30" s="17" t="s">
        <v>47</v>
      </c>
      <c r="C30" s="18">
        <v>3</v>
      </c>
      <c r="D30" s="18">
        <v>3</v>
      </c>
      <c r="E30" s="18">
        <f t="shared" si="0"/>
        <v>0</v>
      </c>
      <c r="F30" s="15" t="s">
        <v>48</v>
      </c>
      <c r="G30" s="16">
        <v>44710221</v>
      </c>
      <c r="H30" s="16">
        <v>44710221</v>
      </c>
      <c r="I30" s="16">
        <f t="shared" si="1"/>
        <v>0</v>
      </c>
    </row>
    <row r="31" spans="1:9" x14ac:dyDescent="0.4">
      <c r="A31" s="1"/>
      <c r="B31" s="17" t="s">
        <v>49</v>
      </c>
      <c r="C31" s="18">
        <v>10025683</v>
      </c>
      <c r="D31" s="18">
        <v>11966608</v>
      </c>
      <c r="E31" s="18">
        <f t="shared" si="0"/>
        <v>-1940925</v>
      </c>
      <c r="F31" s="17" t="s">
        <v>50</v>
      </c>
      <c r="G31" s="18">
        <v>41950984</v>
      </c>
      <c r="H31" s="18">
        <v>43500401</v>
      </c>
      <c r="I31" s="18">
        <f t="shared" si="1"/>
        <v>-1549417</v>
      </c>
    </row>
    <row r="32" spans="1:9" x14ac:dyDescent="0.4">
      <c r="A32" s="1"/>
      <c r="B32" s="17" t="s">
        <v>51</v>
      </c>
      <c r="C32" s="18">
        <v>3194789</v>
      </c>
      <c r="D32" s="18">
        <v>3279897</v>
      </c>
      <c r="E32" s="18">
        <f t="shared" si="0"/>
        <v>-85108</v>
      </c>
      <c r="F32" s="17" t="s">
        <v>52</v>
      </c>
      <c r="G32" s="18">
        <f>+G33+G34+G35+G36</f>
        <v>51500000</v>
      </c>
      <c r="H32" s="18">
        <f>+H33+H34+H35+H36</f>
        <v>51500000</v>
      </c>
      <c r="I32" s="18">
        <f t="shared" si="1"/>
        <v>0</v>
      </c>
    </row>
    <row r="33" spans="1:9" x14ac:dyDescent="0.4">
      <c r="A33" s="1"/>
      <c r="B33" s="17" t="s">
        <v>53</v>
      </c>
      <c r="C33" s="18"/>
      <c r="D33" s="18"/>
      <c r="E33" s="18">
        <f t="shared" si="0"/>
        <v>0</v>
      </c>
      <c r="F33" s="17" t="s">
        <v>54</v>
      </c>
      <c r="G33" s="18">
        <v>17000000</v>
      </c>
      <c r="H33" s="18">
        <v>17000000</v>
      </c>
      <c r="I33" s="18">
        <f t="shared" si="1"/>
        <v>0</v>
      </c>
    </row>
    <row r="34" spans="1:9" x14ac:dyDescent="0.4">
      <c r="A34" s="1"/>
      <c r="B34" s="17" t="s">
        <v>55</v>
      </c>
      <c r="C34" s="18">
        <v>11005040</v>
      </c>
      <c r="D34" s="18">
        <v>11222740</v>
      </c>
      <c r="E34" s="18">
        <f t="shared" si="0"/>
        <v>-217700</v>
      </c>
      <c r="F34" s="17" t="s">
        <v>56</v>
      </c>
      <c r="G34" s="18">
        <v>15000000</v>
      </c>
      <c r="H34" s="18">
        <v>15000000</v>
      </c>
      <c r="I34" s="18">
        <f t="shared" si="1"/>
        <v>0</v>
      </c>
    </row>
    <row r="35" spans="1:9" x14ac:dyDescent="0.4">
      <c r="A35" s="1"/>
      <c r="B35" s="17" t="s">
        <v>57</v>
      </c>
      <c r="C35" s="18">
        <v>1015290</v>
      </c>
      <c r="D35" s="18">
        <v>591030</v>
      </c>
      <c r="E35" s="18">
        <f t="shared" si="0"/>
        <v>424260</v>
      </c>
      <c r="F35" s="17" t="s">
        <v>58</v>
      </c>
      <c r="G35" s="18">
        <v>2500000</v>
      </c>
      <c r="H35" s="18">
        <v>2500000</v>
      </c>
      <c r="I35" s="18">
        <f t="shared" si="1"/>
        <v>0</v>
      </c>
    </row>
    <row r="36" spans="1:9" x14ac:dyDescent="0.4">
      <c r="A36" s="1"/>
      <c r="B36" s="17" t="s">
        <v>59</v>
      </c>
      <c r="C36" s="18">
        <v>17000000</v>
      </c>
      <c r="D36" s="18">
        <v>17000000</v>
      </c>
      <c r="E36" s="18">
        <f t="shared" si="0"/>
        <v>0</v>
      </c>
      <c r="F36" s="17" t="s">
        <v>60</v>
      </c>
      <c r="G36" s="18">
        <v>17000000</v>
      </c>
      <c r="H36" s="18">
        <v>17000000</v>
      </c>
      <c r="I36" s="18">
        <f t="shared" si="1"/>
        <v>0</v>
      </c>
    </row>
    <row r="37" spans="1:9" x14ac:dyDescent="0.4">
      <c r="A37" s="1"/>
      <c r="B37" s="17" t="s">
        <v>61</v>
      </c>
      <c r="C37" s="18">
        <v>15000000</v>
      </c>
      <c r="D37" s="18">
        <v>15000000</v>
      </c>
      <c r="E37" s="18">
        <f t="shared" si="0"/>
        <v>0</v>
      </c>
      <c r="F37" s="17" t="s">
        <v>62</v>
      </c>
      <c r="G37" s="18">
        <v>117805752</v>
      </c>
      <c r="H37" s="18">
        <v>100732350</v>
      </c>
      <c r="I37" s="18">
        <f t="shared" si="1"/>
        <v>17073402</v>
      </c>
    </row>
    <row r="38" spans="1:9" x14ac:dyDescent="0.4">
      <c r="A38" s="1"/>
      <c r="B38" s="17" t="s">
        <v>63</v>
      </c>
      <c r="C38" s="18">
        <v>2500000</v>
      </c>
      <c r="D38" s="18">
        <v>2500000</v>
      </c>
      <c r="E38" s="18">
        <f t="shared" si="0"/>
        <v>0</v>
      </c>
      <c r="F38" s="17" t="s">
        <v>64</v>
      </c>
      <c r="G38" s="18">
        <v>17073402</v>
      </c>
      <c r="H38" s="18">
        <v>19130552</v>
      </c>
      <c r="I38" s="18">
        <f t="shared" si="1"/>
        <v>-2057150</v>
      </c>
    </row>
    <row r="39" spans="1:9" x14ac:dyDescent="0.4">
      <c r="A39" s="1"/>
      <c r="B39" s="17" t="s">
        <v>65</v>
      </c>
      <c r="C39" s="18">
        <v>17000000</v>
      </c>
      <c r="D39" s="18">
        <v>17000000</v>
      </c>
      <c r="E39" s="18">
        <f t="shared" si="0"/>
        <v>0</v>
      </c>
      <c r="F39" s="22"/>
      <c r="G39" s="23"/>
      <c r="H39" s="23"/>
      <c r="I39" s="23"/>
    </row>
    <row r="40" spans="1:9" x14ac:dyDescent="0.4">
      <c r="A40" s="1"/>
      <c r="B40" s="17" t="s">
        <v>66</v>
      </c>
      <c r="C40" s="18">
        <v>202527</v>
      </c>
      <c r="D40" s="18">
        <v>10360</v>
      </c>
      <c r="E40" s="18">
        <f t="shared" si="0"/>
        <v>192167</v>
      </c>
      <c r="F40" s="13" t="s">
        <v>67</v>
      </c>
      <c r="G40" s="14">
        <f>+G30 +G31 +G32 +G37</f>
        <v>255966957</v>
      </c>
      <c r="H40" s="14">
        <f>+H30 +H31 +H32 +H37</f>
        <v>240442972</v>
      </c>
      <c r="I40" s="14">
        <f t="shared" si="1"/>
        <v>15523985</v>
      </c>
    </row>
    <row r="41" spans="1:9" x14ac:dyDescent="0.4">
      <c r="A41" s="1"/>
      <c r="B41" s="13" t="s">
        <v>68</v>
      </c>
      <c r="C41" s="14">
        <f>+C7 +C22</f>
        <v>281810943</v>
      </c>
      <c r="D41" s="14">
        <f>+D7 +D22</f>
        <v>259204115</v>
      </c>
      <c r="E41" s="14">
        <f t="shared" si="0"/>
        <v>22606828</v>
      </c>
      <c r="F41" s="24" t="s">
        <v>69</v>
      </c>
      <c r="G41" s="25">
        <f>+G28 +G40</f>
        <v>281810943</v>
      </c>
      <c r="H41" s="25">
        <f>+H28 +H40</f>
        <v>259204115</v>
      </c>
      <c r="I41" s="25">
        <f t="shared" si="1"/>
        <v>22606828</v>
      </c>
    </row>
  </sheetData>
  <mergeCells count="5">
    <mergeCell ref="B2:I2"/>
    <mergeCell ref="B3:I3"/>
    <mergeCell ref="B5:E5"/>
    <mergeCell ref="F5:I5"/>
    <mergeCell ref="F29:I29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&amp;L社会福祉法人山宮保育会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44215-8828-4FC9-8B20-F5DD311E7746}">
  <sheetPr>
    <pageSetUpPr fitToPage="1"/>
  </sheetPr>
  <dimension ref="A1:I41"/>
  <sheetViews>
    <sheetView showGridLines="0" tabSelected="1" workbookViewId="0"/>
  </sheetViews>
  <sheetFormatPr defaultRowHeight="18.75" x14ac:dyDescent="0.4"/>
  <cols>
    <col min="1" max="1" width="1.5" customWidth="1"/>
    <col min="2" max="2" width="39.875" customWidth="1"/>
    <col min="3" max="5" width="20.75" customWidth="1"/>
    <col min="6" max="6" width="39.875" customWidth="1"/>
    <col min="7" max="9" width="20.75" customWidth="1"/>
  </cols>
  <sheetData>
    <row r="1" spans="1:9" ht="21" x14ac:dyDescent="0.4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1" x14ac:dyDescent="0.4">
      <c r="A2" s="1"/>
      <c r="B2" s="4" t="s">
        <v>70</v>
      </c>
      <c r="C2" s="4"/>
      <c r="D2" s="4"/>
      <c r="E2" s="4"/>
      <c r="F2" s="4"/>
      <c r="G2" s="4"/>
      <c r="H2" s="4"/>
      <c r="I2" s="4"/>
    </row>
    <row r="3" spans="1:9" ht="21" x14ac:dyDescent="0.4">
      <c r="A3" s="1"/>
      <c r="B3" s="5" t="s">
        <v>2</v>
      </c>
      <c r="C3" s="5"/>
      <c r="D3" s="5"/>
      <c r="E3" s="5"/>
      <c r="F3" s="5"/>
      <c r="G3" s="5"/>
      <c r="H3" s="5"/>
      <c r="I3" s="5"/>
    </row>
    <row r="4" spans="1:9" x14ac:dyDescent="0.4">
      <c r="A4" s="1"/>
      <c r="B4" s="6"/>
      <c r="C4" s="1"/>
      <c r="D4" s="1"/>
      <c r="E4" s="1"/>
      <c r="F4" s="1"/>
      <c r="G4" s="1"/>
      <c r="H4" s="1"/>
      <c r="I4" s="7" t="s">
        <v>3</v>
      </c>
    </row>
    <row r="5" spans="1:9" x14ac:dyDescent="0.4">
      <c r="A5" s="1"/>
      <c r="B5" s="8" t="s">
        <v>4</v>
      </c>
      <c r="C5" s="9"/>
      <c r="D5" s="9"/>
      <c r="E5" s="10"/>
      <c r="F5" s="8" t="s">
        <v>5</v>
      </c>
      <c r="G5" s="9"/>
      <c r="H5" s="9"/>
      <c r="I5" s="10"/>
    </row>
    <row r="6" spans="1:9" x14ac:dyDescent="0.4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x14ac:dyDescent="0.4">
      <c r="A7" s="1"/>
      <c r="B7" s="13" t="s">
        <v>9</v>
      </c>
      <c r="C7" s="14">
        <f>+C8+C9+C10+C11+C12+C13+C14</f>
        <v>101352</v>
      </c>
      <c r="D7" s="14">
        <f>+D8+D9+D10+D11+D12+D13+D14</f>
        <v>101252</v>
      </c>
      <c r="E7" s="14">
        <f>C7-D7</f>
        <v>100</v>
      </c>
      <c r="F7" s="13" t="s">
        <v>10</v>
      </c>
      <c r="G7" s="14">
        <f>+G8+G9+G10+G11+G12+G13+G14+G15+G16+G17+G18+G19+G20+G21</f>
        <v>2654</v>
      </c>
      <c r="H7" s="14">
        <f>+H8+H9+H10+H11+H12+H13+H14+H15+H16+H17+H18+H19+H20+H21</f>
        <v>2654</v>
      </c>
      <c r="I7" s="14">
        <f>G7-H7</f>
        <v>0</v>
      </c>
    </row>
    <row r="8" spans="1:9" x14ac:dyDescent="0.4">
      <c r="A8" s="1"/>
      <c r="B8" s="15" t="s">
        <v>11</v>
      </c>
      <c r="C8" s="16">
        <v>101352</v>
      </c>
      <c r="D8" s="16">
        <v>101252</v>
      </c>
      <c r="E8" s="16">
        <f t="shared" ref="E8:E14" si="0">C8-D8</f>
        <v>100</v>
      </c>
      <c r="F8" s="15" t="s">
        <v>12</v>
      </c>
      <c r="G8" s="16"/>
      <c r="H8" s="16"/>
      <c r="I8" s="16">
        <f t="shared" ref="I8:I28" si="1">G8-H8</f>
        <v>0</v>
      </c>
    </row>
    <row r="9" spans="1:9" x14ac:dyDescent="0.4">
      <c r="A9" s="1"/>
      <c r="B9" s="17" t="s">
        <v>13</v>
      </c>
      <c r="C9" s="18"/>
      <c r="D9" s="18"/>
      <c r="E9" s="18">
        <f t="shared" si="0"/>
        <v>0</v>
      </c>
      <c r="F9" s="17" t="s">
        <v>14</v>
      </c>
      <c r="G9" s="18"/>
      <c r="H9" s="18"/>
      <c r="I9" s="18">
        <f t="shared" si="1"/>
        <v>0</v>
      </c>
    </row>
    <row r="10" spans="1:9" x14ac:dyDescent="0.4">
      <c r="A10" s="1"/>
      <c r="B10" s="17" t="s">
        <v>15</v>
      </c>
      <c r="C10" s="18"/>
      <c r="D10" s="18"/>
      <c r="E10" s="18">
        <f t="shared" si="0"/>
        <v>0</v>
      </c>
      <c r="F10" s="17" t="s">
        <v>16</v>
      </c>
      <c r="G10" s="18"/>
      <c r="H10" s="18"/>
      <c r="I10" s="18">
        <f t="shared" si="1"/>
        <v>0</v>
      </c>
    </row>
    <row r="11" spans="1:9" x14ac:dyDescent="0.4">
      <c r="A11" s="1"/>
      <c r="B11" s="17" t="s">
        <v>17</v>
      </c>
      <c r="C11" s="18"/>
      <c r="D11" s="18"/>
      <c r="E11" s="18">
        <f t="shared" si="0"/>
        <v>0</v>
      </c>
      <c r="F11" s="17" t="s">
        <v>18</v>
      </c>
      <c r="G11" s="18"/>
      <c r="H11" s="18"/>
      <c r="I11" s="18">
        <f t="shared" si="1"/>
        <v>0</v>
      </c>
    </row>
    <row r="12" spans="1:9" x14ac:dyDescent="0.4">
      <c r="A12" s="1"/>
      <c r="B12" s="17" t="s">
        <v>19</v>
      </c>
      <c r="C12" s="18"/>
      <c r="D12" s="18"/>
      <c r="E12" s="18">
        <f t="shared" si="0"/>
        <v>0</v>
      </c>
      <c r="F12" s="17" t="s">
        <v>20</v>
      </c>
      <c r="G12" s="18"/>
      <c r="H12" s="18"/>
      <c r="I12" s="18">
        <f t="shared" si="1"/>
        <v>0</v>
      </c>
    </row>
    <row r="13" spans="1:9" x14ac:dyDescent="0.4">
      <c r="A13" s="1"/>
      <c r="B13" s="17" t="s">
        <v>21</v>
      </c>
      <c r="C13" s="18"/>
      <c r="D13" s="18"/>
      <c r="E13" s="18">
        <f t="shared" si="0"/>
        <v>0</v>
      </c>
      <c r="F13" s="17" t="s">
        <v>22</v>
      </c>
      <c r="G13" s="18"/>
      <c r="H13" s="18"/>
      <c r="I13" s="18">
        <f t="shared" si="1"/>
        <v>0</v>
      </c>
    </row>
    <row r="14" spans="1:9" x14ac:dyDescent="0.4">
      <c r="A14" s="1"/>
      <c r="B14" s="17" t="s">
        <v>23</v>
      </c>
      <c r="C14" s="18"/>
      <c r="D14" s="18"/>
      <c r="E14" s="18">
        <f t="shared" si="0"/>
        <v>0</v>
      </c>
      <c r="F14" s="17" t="s">
        <v>24</v>
      </c>
      <c r="G14" s="18"/>
      <c r="H14" s="18"/>
      <c r="I14" s="18">
        <f t="shared" si="1"/>
        <v>0</v>
      </c>
    </row>
    <row r="15" spans="1:9" x14ac:dyDescent="0.4">
      <c r="A15" s="1"/>
      <c r="B15" s="17"/>
      <c r="C15" s="18"/>
      <c r="D15" s="18"/>
      <c r="E15" s="18"/>
      <c r="F15" s="17" t="s">
        <v>25</v>
      </c>
      <c r="G15" s="18">
        <v>2654</v>
      </c>
      <c r="H15" s="18">
        <v>2654</v>
      </c>
      <c r="I15" s="18">
        <f t="shared" si="1"/>
        <v>0</v>
      </c>
    </row>
    <row r="16" spans="1:9" x14ac:dyDescent="0.4">
      <c r="A16" s="1"/>
      <c r="B16" s="17"/>
      <c r="C16" s="18"/>
      <c r="D16" s="18"/>
      <c r="E16" s="18"/>
      <c r="F16" s="17" t="s">
        <v>26</v>
      </c>
      <c r="G16" s="18"/>
      <c r="H16" s="18"/>
      <c r="I16" s="18">
        <f t="shared" si="1"/>
        <v>0</v>
      </c>
    </row>
    <row r="17" spans="1:9" x14ac:dyDescent="0.4">
      <c r="A17" s="1"/>
      <c r="B17" s="17"/>
      <c r="C17" s="18"/>
      <c r="D17" s="18"/>
      <c r="E17" s="18"/>
      <c r="F17" s="17" t="s">
        <v>27</v>
      </c>
      <c r="G17" s="18"/>
      <c r="H17" s="18"/>
      <c r="I17" s="18">
        <f t="shared" si="1"/>
        <v>0</v>
      </c>
    </row>
    <row r="18" spans="1:9" x14ac:dyDescent="0.4">
      <c r="A18" s="1"/>
      <c r="B18" s="17"/>
      <c r="C18" s="18"/>
      <c r="D18" s="18"/>
      <c r="E18" s="18"/>
      <c r="F18" s="17" t="s">
        <v>28</v>
      </c>
      <c r="G18" s="18"/>
      <c r="H18" s="18"/>
      <c r="I18" s="18">
        <f t="shared" si="1"/>
        <v>0</v>
      </c>
    </row>
    <row r="19" spans="1:9" x14ac:dyDescent="0.4">
      <c r="A19" s="1"/>
      <c r="B19" s="17"/>
      <c r="C19" s="18"/>
      <c r="D19" s="18"/>
      <c r="E19" s="18"/>
      <c r="F19" s="17" t="s">
        <v>29</v>
      </c>
      <c r="G19" s="18"/>
      <c r="H19" s="18"/>
      <c r="I19" s="18">
        <f t="shared" si="1"/>
        <v>0</v>
      </c>
    </row>
    <row r="20" spans="1:9" x14ac:dyDescent="0.4">
      <c r="A20" s="1"/>
      <c r="B20" s="17"/>
      <c r="C20" s="18"/>
      <c r="D20" s="18"/>
      <c r="E20" s="18"/>
      <c r="F20" s="17" t="s">
        <v>30</v>
      </c>
      <c r="G20" s="18"/>
      <c r="H20" s="18"/>
      <c r="I20" s="18">
        <f t="shared" si="1"/>
        <v>0</v>
      </c>
    </row>
    <row r="21" spans="1:9" x14ac:dyDescent="0.4">
      <c r="A21" s="1"/>
      <c r="B21" s="17"/>
      <c r="C21" s="18"/>
      <c r="D21" s="18"/>
      <c r="E21" s="18"/>
      <c r="F21" s="17" t="s">
        <v>31</v>
      </c>
      <c r="G21" s="18"/>
      <c r="H21" s="18"/>
      <c r="I21" s="18">
        <f t="shared" si="1"/>
        <v>0</v>
      </c>
    </row>
    <row r="22" spans="1:9" x14ac:dyDescent="0.4">
      <c r="A22" s="1"/>
      <c r="B22" s="13" t="s">
        <v>32</v>
      </c>
      <c r="C22" s="14">
        <f>+C23 +C26</f>
        <v>0</v>
      </c>
      <c r="D22" s="14">
        <f>+D23 +D26</f>
        <v>0</v>
      </c>
      <c r="E22" s="14">
        <f t="shared" ref="E22:E41" si="2">C22-D22</f>
        <v>0</v>
      </c>
      <c r="F22" s="13" t="s">
        <v>33</v>
      </c>
      <c r="G22" s="14">
        <f>+G23+G24+G25+G26+G27</f>
        <v>0</v>
      </c>
      <c r="H22" s="14">
        <f>+H23+H24+H25+H26+H27</f>
        <v>0</v>
      </c>
      <c r="I22" s="14">
        <f t="shared" si="1"/>
        <v>0</v>
      </c>
    </row>
    <row r="23" spans="1:9" x14ac:dyDescent="0.4">
      <c r="A23" s="1"/>
      <c r="B23" s="13" t="s">
        <v>34</v>
      </c>
      <c r="C23" s="14">
        <f>+C24+C25</f>
        <v>0</v>
      </c>
      <c r="D23" s="14">
        <f>+D24+D25</f>
        <v>0</v>
      </c>
      <c r="E23" s="14">
        <f t="shared" si="2"/>
        <v>0</v>
      </c>
      <c r="F23" s="17" t="s">
        <v>35</v>
      </c>
      <c r="G23" s="18"/>
      <c r="H23" s="18"/>
      <c r="I23" s="18">
        <f t="shared" si="1"/>
        <v>0</v>
      </c>
    </row>
    <row r="24" spans="1:9" x14ac:dyDescent="0.4">
      <c r="A24" s="1"/>
      <c r="B24" s="15" t="s">
        <v>36</v>
      </c>
      <c r="C24" s="16"/>
      <c r="D24" s="16"/>
      <c r="E24" s="16">
        <f t="shared" si="2"/>
        <v>0</v>
      </c>
      <c r="F24" s="17" t="s">
        <v>37</v>
      </c>
      <c r="G24" s="18"/>
      <c r="H24" s="18"/>
      <c r="I24" s="18">
        <f t="shared" si="1"/>
        <v>0</v>
      </c>
    </row>
    <row r="25" spans="1:9" x14ac:dyDescent="0.4">
      <c r="A25" s="1"/>
      <c r="B25" s="17" t="s">
        <v>38</v>
      </c>
      <c r="C25" s="18"/>
      <c r="D25" s="18"/>
      <c r="E25" s="18">
        <f t="shared" si="2"/>
        <v>0</v>
      </c>
      <c r="F25" s="17" t="s">
        <v>39</v>
      </c>
      <c r="G25" s="18"/>
      <c r="H25" s="18"/>
      <c r="I25" s="18">
        <f t="shared" si="1"/>
        <v>0</v>
      </c>
    </row>
    <row r="26" spans="1:9" x14ac:dyDescent="0.4">
      <c r="A26" s="1"/>
      <c r="B26" s="13" t="s">
        <v>40</v>
      </c>
      <c r="C26" s="14">
        <f>+C27+C28+C29+C30+C31+C32+C33+C34+C35+C36+C37+C38+C39+C40</f>
        <v>0</v>
      </c>
      <c r="D26" s="14">
        <f>+D27+D28+D29+D30+D31+D32+D33+D34+D35+D36+D37+D38+D39+D40</f>
        <v>0</v>
      </c>
      <c r="E26" s="14">
        <f t="shared" si="2"/>
        <v>0</v>
      </c>
      <c r="F26" s="17" t="s">
        <v>41</v>
      </c>
      <c r="G26" s="18"/>
      <c r="H26" s="18"/>
      <c r="I26" s="18">
        <f t="shared" si="1"/>
        <v>0</v>
      </c>
    </row>
    <row r="27" spans="1:9" x14ac:dyDescent="0.4">
      <c r="A27" s="1"/>
      <c r="B27" s="17" t="s">
        <v>38</v>
      </c>
      <c r="C27" s="18"/>
      <c r="D27" s="18"/>
      <c r="E27" s="18">
        <f t="shared" si="2"/>
        <v>0</v>
      </c>
      <c r="F27" s="17" t="s">
        <v>42</v>
      </c>
      <c r="G27" s="18"/>
      <c r="H27" s="18"/>
      <c r="I27" s="18">
        <f t="shared" si="1"/>
        <v>0</v>
      </c>
    </row>
    <row r="28" spans="1:9" x14ac:dyDescent="0.4">
      <c r="A28" s="1"/>
      <c r="B28" s="17" t="s">
        <v>43</v>
      </c>
      <c r="C28" s="18"/>
      <c r="D28" s="18"/>
      <c r="E28" s="18">
        <f t="shared" si="2"/>
        <v>0</v>
      </c>
      <c r="F28" s="13" t="s">
        <v>44</v>
      </c>
      <c r="G28" s="14">
        <f>+G7 +G22</f>
        <v>2654</v>
      </c>
      <c r="H28" s="14">
        <f>+H7 +H22</f>
        <v>2654</v>
      </c>
      <c r="I28" s="14">
        <f t="shared" si="1"/>
        <v>0</v>
      </c>
    </row>
    <row r="29" spans="1:9" x14ac:dyDescent="0.4">
      <c r="A29" s="1"/>
      <c r="B29" s="17" t="s">
        <v>45</v>
      </c>
      <c r="C29" s="18"/>
      <c r="D29" s="18"/>
      <c r="E29" s="18">
        <f t="shared" si="2"/>
        <v>0</v>
      </c>
      <c r="F29" s="19" t="s">
        <v>46</v>
      </c>
      <c r="G29" s="20"/>
      <c r="H29" s="20"/>
      <c r="I29" s="21"/>
    </row>
    <row r="30" spans="1:9" x14ac:dyDescent="0.4">
      <c r="A30" s="1"/>
      <c r="B30" s="17" t="s">
        <v>47</v>
      </c>
      <c r="C30" s="18"/>
      <c r="D30" s="18"/>
      <c r="E30" s="18">
        <f t="shared" si="2"/>
        <v>0</v>
      </c>
      <c r="F30" s="15" t="s">
        <v>48</v>
      </c>
      <c r="G30" s="16"/>
      <c r="H30" s="16"/>
      <c r="I30" s="16">
        <f t="shared" ref="I30:I38" si="3">G30-H30</f>
        <v>0</v>
      </c>
    </row>
    <row r="31" spans="1:9" x14ac:dyDescent="0.4">
      <c r="A31" s="1"/>
      <c r="B31" s="17" t="s">
        <v>49</v>
      </c>
      <c r="C31" s="18"/>
      <c r="D31" s="18"/>
      <c r="E31" s="18">
        <f t="shared" si="2"/>
        <v>0</v>
      </c>
      <c r="F31" s="17" t="s">
        <v>50</v>
      </c>
      <c r="G31" s="18"/>
      <c r="H31" s="18"/>
      <c r="I31" s="18">
        <f t="shared" si="3"/>
        <v>0</v>
      </c>
    </row>
    <row r="32" spans="1:9" x14ac:dyDescent="0.4">
      <c r="A32" s="1"/>
      <c r="B32" s="17" t="s">
        <v>51</v>
      </c>
      <c r="C32" s="18"/>
      <c r="D32" s="18"/>
      <c r="E32" s="18">
        <f t="shared" si="2"/>
        <v>0</v>
      </c>
      <c r="F32" s="17" t="s">
        <v>52</v>
      </c>
      <c r="G32" s="18">
        <f>+G33+G34+G35+G36</f>
        <v>0</v>
      </c>
      <c r="H32" s="18">
        <f>+H33+H34+H35+H36</f>
        <v>0</v>
      </c>
      <c r="I32" s="18">
        <f t="shared" si="3"/>
        <v>0</v>
      </c>
    </row>
    <row r="33" spans="1:9" x14ac:dyDescent="0.4">
      <c r="A33" s="1"/>
      <c r="B33" s="17" t="s">
        <v>53</v>
      </c>
      <c r="C33" s="18"/>
      <c r="D33" s="18"/>
      <c r="E33" s="18">
        <f t="shared" si="2"/>
        <v>0</v>
      </c>
      <c r="F33" s="17" t="s">
        <v>54</v>
      </c>
      <c r="G33" s="18"/>
      <c r="H33" s="18"/>
      <c r="I33" s="18">
        <f t="shared" si="3"/>
        <v>0</v>
      </c>
    </row>
    <row r="34" spans="1:9" x14ac:dyDescent="0.4">
      <c r="A34" s="1"/>
      <c r="B34" s="17" t="s">
        <v>55</v>
      </c>
      <c r="C34" s="18"/>
      <c r="D34" s="18"/>
      <c r="E34" s="18">
        <f t="shared" si="2"/>
        <v>0</v>
      </c>
      <c r="F34" s="17" t="s">
        <v>56</v>
      </c>
      <c r="G34" s="18"/>
      <c r="H34" s="18"/>
      <c r="I34" s="18">
        <f t="shared" si="3"/>
        <v>0</v>
      </c>
    </row>
    <row r="35" spans="1:9" x14ac:dyDescent="0.4">
      <c r="A35" s="1"/>
      <c r="B35" s="17" t="s">
        <v>57</v>
      </c>
      <c r="C35" s="18"/>
      <c r="D35" s="18"/>
      <c r="E35" s="18">
        <f t="shared" si="2"/>
        <v>0</v>
      </c>
      <c r="F35" s="17" t="s">
        <v>58</v>
      </c>
      <c r="G35" s="18"/>
      <c r="H35" s="18"/>
      <c r="I35" s="18">
        <f t="shared" si="3"/>
        <v>0</v>
      </c>
    </row>
    <row r="36" spans="1:9" x14ac:dyDescent="0.4">
      <c r="A36" s="1"/>
      <c r="B36" s="17" t="s">
        <v>59</v>
      </c>
      <c r="C36" s="18"/>
      <c r="D36" s="18"/>
      <c r="E36" s="18">
        <f t="shared" si="2"/>
        <v>0</v>
      </c>
      <c r="F36" s="17" t="s">
        <v>60</v>
      </c>
      <c r="G36" s="18"/>
      <c r="H36" s="18"/>
      <c r="I36" s="18">
        <f t="shared" si="3"/>
        <v>0</v>
      </c>
    </row>
    <row r="37" spans="1:9" x14ac:dyDescent="0.4">
      <c r="A37" s="1"/>
      <c r="B37" s="17" t="s">
        <v>61</v>
      </c>
      <c r="C37" s="18"/>
      <c r="D37" s="18"/>
      <c r="E37" s="18">
        <f t="shared" si="2"/>
        <v>0</v>
      </c>
      <c r="F37" s="17" t="s">
        <v>62</v>
      </c>
      <c r="G37" s="18">
        <v>98698</v>
      </c>
      <c r="H37" s="18">
        <v>98598</v>
      </c>
      <c r="I37" s="18">
        <f t="shared" si="3"/>
        <v>100</v>
      </c>
    </row>
    <row r="38" spans="1:9" x14ac:dyDescent="0.4">
      <c r="A38" s="1"/>
      <c r="B38" s="17" t="s">
        <v>63</v>
      </c>
      <c r="C38" s="18"/>
      <c r="D38" s="18"/>
      <c r="E38" s="18">
        <f t="shared" si="2"/>
        <v>0</v>
      </c>
      <c r="F38" s="17" t="s">
        <v>64</v>
      </c>
      <c r="G38" s="18">
        <v>100</v>
      </c>
      <c r="H38" s="18">
        <v>-11712</v>
      </c>
      <c r="I38" s="18">
        <f t="shared" si="3"/>
        <v>11812</v>
      </c>
    </row>
    <row r="39" spans="1:9" x14ac:dyDescent="0.4">
      <c r="A39" s="1"/>
      <c r="B39" s="17" t="s">
        <v>65</v>
      </c>
      <c r="C39" s="18"/>
      <c r="D39" s="18"/>
      <c r="E39" s="18">
        <f t="shared" si="2"/>
        <v>0</v>
      </c>
      <c r="F39" s="22"/>
      <c r="G39" s="23"/>
      <c r="H39" s="23"/>
      <c r="I39" s="23"/>
    </row>
    <row r="40" spans="1:9" x14ac:dyDescent="0.4">
      <c r="A40" s="1"/>
      <c r="B40" s="17" t="s">
        <v>66</v>
      </c>
      <c r="C40" s="18"/>
      <c r="D40" s="18"/>
      <c r="E40" s="18">
        <f t="shared" si="2"/>
        <v>0</v>
      </c>
      <c r="F40" s="13" t="s">
        <v>67</v>
      </c>
      <c r="G40" s="14">
        <f>+G30 +G31 +G32 +G37</f>
        <v>98698</v>
      </c>
      <c r="H40" s="14">
        <f>+H30 +H31 +H32 +H37</f>
        <v>98598</v>
      </c>
      <c r="I40" s="14">
        <f t="shared" ref="I40:I41" si="4">G40-H40</f>
        <v>100</v>
      </c>
    </row>
    <row r="41" spans="1:9" x14ac:dyDescent="0.4">
      <c r="A41" s="1"/>
      <c r="B41" s="13" t="s">
        <v>68</v>
      </c>
      <c r="C41" s="14">
        <f>+C7 +C22</f>
        <v>101352</v>
      </c>
      <c r="D41" s="14">
        <f>+D7 +D22</f>
        <v>101252</v>
      </c>
      <c r="E41" s="14">
        <f t="shared" si="2"/>
        <v>100</v>
      </c>
      <c r="F41" s="24" t="s">
        <v>69</v>
      </c>
      <c r="G41" s="25">
        <f>+G28 +G40</f>
        <v>101352</v>
      </c>
      <c r="H41" s="25">
        <f>+H28 +H40</f>
        <v>101252</v>
      </c>
      <c r="I41" s="25">
        <f t="shared" si="4"/>
        <v>100</v>
      </c>
    </row>
  </sheetData>
  <mergeCells count="5">
    <mergeCell ref="B2:I2"/>
    <mergeCell ref="B3:I3"/>
    <mergeCell ref="B5:E5"/>
    <mergeCell ref="F5:I5"/>
    <mergeCell ref="F29:I29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&amp;L社会福祉法人山宮保育会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光の森こども園</vt:lpstr>
      <vt:lpstr>本部</vt:lpstr>
      <vt:lpstr>光の森こども園!Print_Titles</vt:lpstr>
      <vt:lpstr>本部!Print_Titles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okamoto@sunpis.com</dc:creator>
  <cp:lastModifiedBy>okamoto@sunpis.com</cp:lastModifiedBy>
  <dcterms:created xsi:type="dcterms:W3CDTF">2024-10-15T00:20:48Z</dcterms:created>
  <dcterms:modified xsi:type="dcterms:W3CDTF">2024-10-15T00:20:49Z</dcterms:modified>
</cp:coreProperties>
</file>